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EWHA\Desktop\업무\01. 의약품\0105. 입찰\(의료원)2026년 일반 의약품\"/>
    </mc:Choice>
  </mc:AlternateContent>
  <xr:revisionPtr revIDLastSave="0" documentId="8_{A9F78D01-439F-4B54-8A9E-B44BC6263DDB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3그룹" sheetId="4" r:id="rId1"/>
  </sheets>
  <definedNames>
    <definedName name="_xlnm._FilterDatabase" localSheetId="0" hidden="1">'3그룹'!$A$4:$M$32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32" i="4" l="1"/>
  <c r="L32" i="4" s="1"/>
  <c r="B32" i="4"/>
  <c r="J31" i="4"/>
  <c r="L31" i="4" s="1"/>
  <c r="B31" i="4"/>
  <c r="J30" i="4"/>
  <c r="L30" i="4" s="1"/>
  <c r="B30" i="4"/>
  <c r="J29" i="4"/>
  <c r="L29" i="4" s="1"/>
  <c r="B29" i="4"/>
  <c r="J28" i="4"/>
  <c r="L28" i="4" s="1"/>
  <c r="B28" i="4"/>
  <c r="J27" i="4"/>
  <c r="L27" i="4" s="1"/>
  <c r="B27" i="4"/>
  <c r="J26" i="4"/>
  <c r="L26" i="4" s="1"/>
  <c r="B26" i="4"/>
  <c r="J25" i="4"/>
  <c r="L25" i="4" s="1"/>
  <c r="B25" i="4"/>
  <c r="J24" i="4"/>
  <c r="L24" i="4" s="1"/>
  <c r="B24" i="4"/>
  <c r="J23" i="4"/>
  <c r="L23" i="4" s="1"/>
  <c r="B23" i="4"/>
  <c r="J22" i="4"/>
  <c r="L22" i="4" s="1"/>
  <c r="B22" i="4"/>
  <c r="J21" i="4"/>
  <c r="L21" i="4" s="1"/>
  <c r="B21" i="4"/>
  <c r="J20" i="4"/>
  <c r="L20" i="4" s="1"/>
  <c r="B20" i="4"/>
  <c r="J19" i="4"/>
  <c r="L19" i="4" s="1"/>
  <c r="B19" i="4"/>
  <c r="J18" i="4"/>
  <c r="L18" i="4" s="1"/>
  <c r="B18" i="4"/>
  <c r="J17" i="4"/>
  <c r="L17" i="4" s="1"/>
  <c r="B17" i="4"/>
  <c r="J16" i="4"/>
  <c r="L16" i="4" s="1"/>
  <c r="B16" i="4"/>
  <c r="J15" i="4"/>
  <c r="L15" i="4" s="1"/>
  <c r="B15" i="4"/>
  <c r="J14" i="4"/>
  <c r="L14" i="4" s="1"/>
  <c r="B14" i="4"/>
  <c r="J13" i="4"/>
  <c r="L13" i="4" s="1"/>
  <c r="B13" i="4"/>
  <c r="J12" i="4"/>
  <c r="L12" i="4" s="1"/>
  <c r="B12" i="4"/>
  <c r="J11" i="4"/>
  <c r="L11" i="4" s="1"/>
  <c r="B11" i="4"/>
  <c r="J10" i="4"/>
  <c r="L10" i="4" s="1"/>
  <c r="B10" i="4"/>
  <c r="J9" i="4"/>
  <c r="L9" i="4" s="1"/>
  <c r="B9" i="4"/>
  <c r="J8" i="4"/>
  <c r="L8" i="4" s="1"/>
  <c r="B8" i="4"/>
  <c r="J7" i="4"/>
  <c r="L7" i="4" s="1"/>
  <c r="B7" i="4"/>
  <c r="J6" i="4"/>
  <c r="L6" i="4" s="1"/>
  <c r="B6" i="4"/>
  <c r="J5" i="4"/>
  <c r="L5" i="4" s="1"/>
  <c r="B5" i="4"/>
  <c r="L33" i="4" l="1"/>
</calcChain>
</file>

<file path=xl/sharedStrings.xml><?xml version="1.0" encoding="utf-8"?>
<sst xmlns="http://schemas.openxmlformats.org/spreadsheetml/2006/main" count="129" uniqueCount="127">
  <si>
    <t>물품코드</t>
  </si>
  <si>
    <t>EDICODE</t>
  </si>
  <si>
    <t>규격</t>
  </si>
  <si>
    <t>비고</t>
    <phoneticPr fontId="2" type="noConversion"/>
  </si>
  <si>
    <t>10mg / Cap</t>
  </si>
  <si>
    <t>40mg / Tab</t>
  </si>
  <si>
    <t>100mg / Tab</t>
  </si>
  <si>
    <t>50mg / Tab</t>
  </si>
  <si>
    <t>20mg / Tab</t>
  </si>
  <si>
    <t>5mg / Tab</t>
  </si>
  <si>
    <t>50mg / 1ml / Amp</t>
  </si>
  <si>
    <t>5mg / Vial</t>
  </si>
  <si>
    <t>5ml / Vial</t>
  </si>
  <si>
    <t>10mg / 1ml / Amp</t>
  </si>
  <si>
    <t>20mg / 2ml / Amp</t>
  </si>
  <si>
    <t>1ml / Vial</t>
  </si>
  <si>
    <t>순번</t>
    <phoneticPr fontId="2" type="noConversion"/>
  </si>
  <si>
    <t>약품명(영문)</t>
    <phoneticPr fontId="2" type="noConversion"/>
  </si>
  <si>
    <t>약품명(한글)</t>
    <phoneticPr fontId="2" type="noConversion"/>
  </si>
  <si>
    <t>그룹</t>
    <phoneticPr fontId="2" type="noConversion"/>
  </si>
  <si>
    <t>목동병원
추정량</t>
    <phoneticPr fontId="2" type="noConversion"/>
  </si>
  <si>
    <t>서울병원
추정량</t>
    <phoneticPr fontId="2" type="noConversion"/>
  </si>
  <si>
    <t>추정량
총계</t>
    <phoneticPr fontId="2" type="noConversion"/>
  </si>
  <si>
    <t>견적딘가</t>
    <phoneticPr fontId="2" type="noConversion"/>
  </si>
  <si>
    <t>예정금액</t>
    <phoneticPr fontId="2" type="noConversion"/>
  </si>
  <si>
    <t>총액</t>
    <phoneticPr fontId="2" type="noConversion"/>
  </si>
  <si>
    <t>※ 추정량 : 기본 단위 기준(예외사항 비고 기재 참고)</t>
    <phoneticPr fontId="2" type="noConversion"/>
  </si>
  <si>
    <t>※ '견적단가'만 소수점 제외한 정수로 입력(기타 내용 수정 불가)</t>
    <phoneticPr fontId="2" type="noConversion"/>
  </si>
  <si>
    <t>200mcg / Tab</t>
  </si>
  <si>
    <t>100mcg / Tab</t>
  </si>
  <si>
    <t>1mg / Vial</t>
  </si>
  <si>
    <t>Codeine phosphate 20mg tab</t>
  </si>
  <si>
    <t>인산코데인정 20mg</t>
  </si>
  <si>
    <t>Pethidine HCl 50mg/mL inj</t>
  </si>
  <si>
    <t>페치딘주 50mg/1mL 명문(청색포장)</t>
  </si>
  <si>
    <t>Pethidine HCl 25mg/0.5mL inj</t>
  </si>
  <si>
    <t>제일페티딘 주 25mg/0.5mL 제일(갈색포장)</t>
  </si>
  <si>
    <t xml:space="preserve">Fentanyl Citrate 100mcg/2mL inj </t>
  </si>
  <si>
    <t>구연산펜타닐주 100mcg/2mL  초록,노랑</t>
  </si>
  <si>
    <t xml:space="preserve">Fentanyl Citrate 500mcg/10mL inj </t>
  </si>
  <si>
    <t>구연산펜타닐주 500mcg/10mL 파랑,빨강</t>
  </si>
  <si>
    <t>Fentadur 100mcg/hr patch</t>
  </si>
  <si>
    <t>펜타듀르 패취 100mcg/hr</t>
  </si>
  <si>
    <t>Fentadur 12mcg/hr patch</t>
  </si>
  <si>
    <t>펜타듀르 패취 12mcg/hr</t>
  </si>
  <si>
    <t>Fentadur 25mcg/hr patch</t>
  </si>
  <si>
    <t>펜타듀르 패취 25mcg/hr</t>
  </si>
  <si>
    <t xml:space="preserve">Fentadur 50mcg/hr patch </t>
  </si>
  <si>
    <t>펜타듀르 패취 50mcg/hr</t>
  </si>
  <si>
    <t>Fentora 100mcg buccal tab (박칼정 100)</t>
  </si>
  <si>
    <t>펜토라박칼정 100mcg</t>
  </si>
  <si>
    <t>Fentora 200mcg buccal tab (박칼정200)</t>
  </si>
  <si>
    <t>펜토라박칼정 200mcg</t>
  </si>
  <si>
    <t xml:space="preserve">Morphine HCl 10mg/mL inj </t>
  </si>
  <si>
    <t xml:space="preserve">염산모르핀주 10mg/mL 명문 </t>
  </si>
  <si>
    <t>Morphine sulfate 1mg/mL inj 바이알</t>
  </si>
  <si>
    <t>비씨황산모르핀주 1mg/mL (바이알)</t>
  </si>
  <si>
    <t>Morphine sulfate 5mg/mL inj 바이알</t>
  </si>
  <si>
    <t>비씨황산모르핀주 5mg/5mL (바이알)</t>
  </si>
  <si>
    <t>Mypol 250/200/10mg cap (초록/빨강: 마이폴)</t>
  </si>
  <si>
    <t>마이폴캡슐 250/200/10mg</t>
  </si>
  <si>
    <t>Targin PR 10/5mg tab 흰색</t>
  </si>
  <si>
    <t>타진서방정 10/5mg</t>
  </si>
  <si>
    <t>Targin PR 20/10mg tab 분홍</t>
  </si>
  <si>
    <t>타진서방정 20/10mg</t>
  </si>
  <si>
    <t>Ocodone CR 40mg tab</t>
  </si>
  <si>
    <t>오코돈 서방정 40mg</t>
  </si>
  <si>
    <t>Oxycontin CR 40mg tab</t>
  </si>
  <si>
    <t>옥시콘틴서방정 40mg</t>
  </si>
  <si>
    <t>Targin PR 40/20mg tab 황색</t>
  </si>
  <si>
    <t>타진서방정 40/20mg</t>
  </si>
  <si>
    <t>Ocodone 5mg tab</t>
  </si>
  <si>
    <t>오코돈정 5mg</t>
  </si>
  <si>
    <t>Ultiva 1mg inj</t>
  </si>
  <si>
    <t>울티바주 1mg (하늘색)</t>
  </si>
  <si>
    <t>Ultiva 5mg inj - GSK</t>
  </si>
  <si>
    <t>울티바주 5mg (남색)</t>
  </si>
  <si>
    <t xml:space="preserve">Sufental 50mcg/mL inj </t>
  </si>
  <si>
    <t>수펜탈주 50mcg/mL</t>
  </si>
  <si>
    <t>Nucynta ER 100mg tab</t>
  </si>
  <si>
    <t>뉴신타서방정 100mg</t>
  </si>
  <si>
    <t>Nucynta ER 50mg tab 흰색정 / 갈색포장</t>
  </si>
  <si>
    <t>뉴신타서방정 50mg</t>
  </si>
  <si>
    <t>Highmol 20mg/2mL inj (척수강내 약물주입펌프 이식술용)</t>
  </si>
  <si>
    <t>하이몰주 20mg/2mL (척수강내 약물주입펌프 이식술용)</t>
  </si>
  <si>
    <t>IRcodon 5mg tab</t>
  </si>
  <si>
    <t>아이알코돈정 5mg</t>
  </si>
  <si>
    <t>2026년도 이화의료원 의약품 입찰 내역서 (3그룹)</t>
    <phoneticPr fontId="2" type="noConversion"/>
  </si>
  <si>
    <t>626900390</t>
  </si>
  <si>
    <t>626900400</t>
  </si>
  <si>
    <t>649501370</t>
  </si>
  <si>
    <t>649801294</t>
  </si>
  <si>
    <t>649801381</t>
  </si>
  <si>
    <t>649801470</t>
  </si>
  <si>
    <t>650500481</t>
  </si>
  <si>
    <t>25mg / 0.5ml / Amp</t>
  </si>
  <si>
    <t>653101031</t>
  </si>
  <si>
    <t>50mcg / 1ml / Amp</t>
  </si>
  <si>
    <t>653101681</t>
  </si>
  <si>
    <t>653103641</t>
  </si>
  <si>
    <t>653103651</t>
  </si>
  <si>
    <t>653103840</t>
  </si>
  <si>
    <t>653103850</t>
  </si>
  <si>
    <t>653301071</t>
  </si>
  <si>
    <t>653301081</t>
  </si>
  <si>
    <t>657801500</t>
  </si>
  <si>
    <t>657802273</t>
  </si>
  <si>
    <t>100mcg / 2ml / Amp</t>
  </si>
  <si>
    <t>657802283</t>
  </si>
  <si>
    <t>500mcg / 10ml / Amp</t>
  </si>
  <si>
    <t>657805210</t>
  </si>
  <si>
    <t>659900990</t>
  </si>
  <si>
    <t>11mg / Patch</t>
  </si>
  <si>
    <t>659901010</t>
  </si>
  <si>
    <t>5.5mg / Patch</t>
  </si>
  <si>
    <t>659901020</t>
  </si>
  <si>
    <t>2.75mg / Patch</t>
  </si>
  <si>
    <t>659901030</t>
  </si>
  <si>
    <t>1.375mcg / Patch</t>
  </si>
  <si>
    <t>664900120</t>
  </si>
  <si>
    <t>678000110</t>
  </si>
  <si>
    <t>678000180</t>
  </si>
  <si>
    <t>10/5mg / Tab</t>
  </si>
  <si>
    <t>678000190</t>
  </si>
  <si>
    <t>20/10mg / Tab</t>
  </si>
  <si>
    <t>678000210</t>
  </si>
  <si>
    <t>40/20mg / Tab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</si>
</sst>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_ ;[Red]\-#,##0\ "/>
  </numFmts>
  <fonts count="6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함초롬돋움"/>
      <family val="2"/>
      <charset val="129"/>
    </font>
    <font>
      <sz val="8"/>
      <name val="맑은 고딕"/>
      <family val="2"/>
      <charset val="129"/>
      <scheme val="minor"/>
    </font>
    <font>
      <sz val="8"/>
      <color theme="1"/>
      <name val="함초롬돋움"/>
      <family val="3"/>
      <charset val="129"/>
    </font>
    <font>
      <b/>
      <sz val="8"/>
      <color theme="1"/>
      <name val="함초롬돋움"/>
      <family val="3"/>
      <charset val="129"/>
    </font>
    <font>
      <b/>
      <sz val="16"/>
      <color theme="1"/>
      <name val="함초롬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2">
    <xf numFmtId="0" fontId="0" fillId="0" borderId="0" xfId="0">
      <alignment vertical="center"/>
    </xf>
    <xf numFmtId="0" fontId="3" fillId="0" borderId="0" xfId="0" applyFont="1" applyFill="1">
      <alignment vertical="center"/>
    </xf>
    <xf numFmtId="1" fontId="3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176" fontId="3" fillId="0" borderId="0" xfId="0" applyNumberFormat="1" applyFont="1" applyFill="1" applyAlignment="1">
      <alignment vertical="center"/>
    </xf>
    <xf numFmtId="176" fontId="3" fillId="0" borderId="0" xfId="0" applyNumberFormat="1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1" fontId="4" fillId="2" borderId="1" xfId="0" applyNumberFormat="1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 wrapText="1"/>
    </xf>
    <xf numFmtId="176" fontId="4" fillId="2" borderId="2" xfId="0" applyNumberFormat="1" applyFont="1" applyFill="1" applyBorder="1" applyAlignment="1">
      <alignment horizontal="center" vertical="center" wrapText="1"/>
    </xf>
    <xf numFmtId="176" fontId="4" fillId="2" borderId="4" xfId="0" applyNumberFormat="1" applyFont="1" applyFill="1" applyBorder="1" applyAlignment="1">
      <alignment horizontal="center" vertical="center" wrapText="1"/>
    </xf>
    <xf numFmtId="176" fontId="4" fillId="2" borderId="5" xfId="0" applyNumberFormat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1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176" fontId="3" fillId="0" borderId="2" xfId="0" applyNumberFormat="1" applyFont="1" applyFill="1" applyBorder="1" applyAlignment="1">
      <alignment vertical="center"/>
    </xf>
    <xf numFmtId="176" fontId="3" fillId="0" borderId="7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1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center" vertical="center"/>
    </xf>
    <xf numFmtId="176" fontId="4" fillId="3" borderId="1" xfId="0" applyNumberFormat="1" applyFont="1" applyFill="1" applyBorder="1" applyAlignment="1">
      <alignment vertical="center"/>
    </xf>
    <xf numFmtId="176" fontId="4" fillId="3" borderId="1" xfId="0" applyNumberFormat="1" applyFont="1" applyFill="1" applyBorder="1">
      <alignment vertical="center"/>
    </xf>
    <xf numFmtId="176" fontId="4" fillId="3" borderId="2" xfId="0" applyNumberFormat="1" applyFont="1" applyFill="1" applyBorder="1" applyAlignment="1">
      <alignment horizontal="center" vertical="center"/>
    </xf>
    <xf numFmtId="176" fontId="4" fillId="3" borderId="8" xfId="0" applyNumberFormat="1" applyFont="1" applyFill="1" applyBorder="1" applyAlignment="1">
      <alignment vertical="center"/>
    </xf>
    <xf numFmtId="176" fontId="4" fillId="3" borderId="9" xfId="0" applyNumberFormat="1" applyFont="1" applyFill="1" applyBorder="1" applyAlignment="1">
      <alignment vertical="center"/>
    </xf>
    <xf numFmtId="0" fontId="4" fillId="3" borderId="3" xfId="0" applyFont="1" applyFill="1" applyBorder="1" applyAlignment="1">
      <alignment horizontal="center" vertical="center"/>
    </xf>
    <xf numFmtId="177" fontId="3" fillId="0" borderId="1" xfId="0" applyNumberFormat="1" applyFont="1" applyFill="1" applyBorder="1" applyAlignment="1">
      <alignment vertical="center"/>
    </xf>
    <xf numFmtId="177" fontId="3" fillId="0" borderId="1" xfId="0" applyNumberFormat="1" applyFont="1" applyFill="1" applyBorder="1">
      <alignment vertical="center"/>
    </xf>
    <xf numFmtId="0" fontId="3" fillId="0" borderId="0" xfId="0" applyFont="1" applyFill="1" applyAlignment="1">
      <alignment vertical="center"/>
    </xf>
    <xf numFmtId="0" fontId="3" fillId="0" borderId="1" xfId="0" applyNumberFormat="1" applyFont="1" applyFill="1" applyBorder="1" applyAlignment="1">
      <alignment horizontal="center" vertical="center"/>
    </xf>
    <xf numFmtId="176" fontId="3" fillId="0" borderId="6" xfId="0" applyNumberFormat="1" applyFont="1" applyFill="1" applyBorder="1" applyAlignment="1" applyProtection="1">
      <alignment vertical="center"/>
      <protection locked="0"/>
    </xf>
    <xf numFmtId="0" fontId="5" fillId="0" borderId="0" xfId="0" applyFont="1" applyFill="1" applyAlignment="1">
      <alignment horizontal="centerContinuous" vertical="center"/>
    </xf>
    <xf numFmtId="0" fontId="5" fillId="0" borderId="0" xfId="0" applyNumberFormat="1" applyFont="1" applyFill="1" applyAlignment="1">
      <alignment horizontal="centerContinuous" vertical="center"/>
    </xf>
    <xf numFmtId="0" fontId="3" fillId="0" borderId="0" xfId="0" applyNumberFormat="1" applyFont="1" applyFill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4" fillId="3" borderId="1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2" xfId="1" xr:uid="{49D03483-ECC8-4B9F-BDD2-DCA97FA7C5A6}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B40E6C-2F82-4B72-8652-80550C2FD9D3}">
  <sheetPr>
    <pageSetUpPr fitToPage="1"/>
  </sheetPr>
  <dimension ref="A1:M33"/>
  <sheetViews>
    <sheetView tabSelected="1" zoomScale="90" zoomScaleNormal="90" workbookViewId="0">
      <pane ySplit="4" topLeftCell="A5" activePane="bottomLeft" state="frozen"/>
      <selection pane="bottomLeft"/>
    </sheetView>
  </sheetViews>
  <sheetFormatPr defaultColWidth="12.625" defaultRowHeight="18" customHeight="1" x14ac:dyDescent="0.3"/>
  <cols>
    <col min="1" max="1" width="4.625" style="2" customWidth="1"/>
    <col min="2" max="2" width="8.625" style="3" customWidth="1"/>
    <col min="3" max="3" width="12.625" style="2"/>
    <col min="4" max="4" width="48.625" style="39" customWidth="1"/>
    <col min="5" max="5" width="60.625" style="4" customWidth="1"/>
    <col min="6" max="6" width="12.625" style="4"/>
    <col min="7" max="7" width="20.625" style="4" customWidth="1"/>
    <col min="8" max="8" width="8.625" style="5" customWidth="1"/>
    <col min="9" max="9" width="8.625" style="6" customWidth="1"/>
    <col min="10" max="10" width="8.625" style="5" customWidth="1"/>
    <col min="11" max="11" width="12.625" style="5" customWidth="1"/>
    <col min="12" max="12" width="16.625" style="5" customWidth="1"/>
    <col min="13" max="13" width="24.625" style="3" customWidth="1"/>
    <col min="14" max="16384" width="12.625" style="1"/>
  </cols>
  <sheetData>
    <row r="1" spans="1:13" ht="36" customHeight="1" x14ac:dyDescent="0.3">
      <c r="A1" s="37" t="s">
        <v>87</v>
      </c>
      <c r="B1" s="37"/>
      <c r="C1" s="37"/>
      <c r="D1" s="38"/>
      <c r="E1" s="37"/>
      <c r="F1" s="37"/>
      <c r="G1" s="37"/>
      <c r="H1" s="37"/>
      <c r="I1" s="37"/>
      <c r="J1" s="37"/>
      <c r="K1" s="37"/>
      <c r="L1" s="37"/>
      <c r="M1" s="37"/>
    </row>
    <row r="2" spans="1:13" ht="18" customHeight="1" x14ac:dyDescent="0.3">
      <c r="L2" s="5" t="s">
        <v>26</v>
      </c>
      <c r="M2" s="34"/>
    </row>
    <row r="3" spans="1:13" ht="18" customHeight="1" thickBot="1" x14ac:dyDescent="0.35">
      <c r="L3" s="5" t="s">
        <v>27</v>
      </c>
      <c r="M3" s="7"/>
    </row>
    <row r="4" spans="1:13" ht="36" customHeight="1" x14ac:dyDescent="0.3">
      <c r="A4" s="8" t="s">
        <v>19</v>
      </c>
      <c r="B4" s="9" t="s">
        <v>16</v>
      </c>
      <c r="C4" s="10" t="s">
        <v>0</v>
      </c>
      <c r="D4" s="40" t="s">
        <v>17</v>
      </c>
      <c r="E4" s="11" t="s">
        <v>18</v>
      </c>
      <c r="F4" s="11" t="s">
        <v>1</v>
      </c>
      <c r="G4" s="11" t="s">
        <v>2</v>
      </c>
      <c r="H4" s="12" t="s">
        <v>20</v>
      </c>
      <c r="I4" s="12" t="s">
        <v>21</v>
      </c>
      <c r="J4" s="13" t="s">
        <v>22</v>
      </c>
      <c r="K4" s="14" t="s">
        <v>23</v>
      </c>
      <c r="L4" s="15" t="s">
        <v>24</v>
      </c>
      <c r="M4" s="16" t="s">
        <v>3</v>
      </c>
    </row>
    <row r="5" spans="1:13" ht="18" customHeight="1" x14ac:dyDescent="0.3">
      <c r="A5" s="18">
        <v>3</v>
      </c>
      <c r="B5" s="18">
        <f t="shared" ref="B5:B32" si="0">ROW()-4</f>
        <v>1</v>
      </c>
      <c r="C5" s="17">
        <v>8806269003903</v>
      </c>
      <c r="D5" s="35" t="s">
        <v>49</v>
      </c>
      <c r="E5" s="35" t="s">
        <v>50</v>
      </c>
      <c r="F5" s="18" t="s">
        <v>88</v>
      </c>
      <c r="G5" s="19" t="s">
        <v>29</v>
      </c>
      <c r="H5" s="32">
        <v>4620</v>
      </c>
      <c r="I5" s="33">
        <v>2800</v>
      </c>
      <c r="J5" s="20">
        <f>SUM(H5:I5)</f>
        <v>7420</v>
      </c>
      <c r="K5" s="36"/>
      <c r="L5" s="21">
        <f t="shared" ref="L5:L32" si="1">J5*K5</f>
        <v>0</v>
      </c>
      <c r="M5" s="22"/>
    </row>
    <row r="6" spans="1:13" ht="18" customHeight="1" x14ac:dyDescent="0.3">
      <c r="A6" s="18">
        <v>3</v>
      </c>
      <c r="B6" s="18">
        <f t="shared" si="0"/>
        <v>2</v>
      </c>
      <c r="C6" s="17">
        <v>8806269004009</v>
      </c>
      <c r="D6" s="35" t="s">
        <v>51</v>
      </c>
      <c r="E6" s="35" t="s">
        <v>52</v>
      </c>
      <c r="F6" s="18" t="s">
        <v>89</v>
      </c>
      <c r="G6" s="19" t="s">
        <v>28</v>
      </c>
      <c r="H6" s="32">
        <v>8960</v>
      </c>
      <c r="I6" s="33">
        <v>3724</v>
      </c>
      <c r="J6" s="20">
        <f t="shared" ref="J6:J32" si="2">SUM(H6:I6)</f>
        <v>12684</v>
      </c>
      <c r="K6" s="36"/>
      <c r="L6" s="21">
        <f t="shared" si="1"/>
        <v>0</v>
      </c>
      <c r="M6" s="22"/>
    </row>
    <row r="7" spans="1:13" ht="18" customHeight="1" x14ac:dyDescent="0.3">
      <c r="A7" s="18">
        <v>3</v>
      </c>
      <c r="B7" s="18">
        <f t="shared" si="0"/>
        <v>3</v>
      </c>
      <c r="C7" s="17">
        <v>8806495013707</v>
      </c>
      <c r="D7" s="35" t="s">
        <v>85</v>
      </c>
      <c r="E7" s="35" t="s">
        <v>86</v>
      </c>
      <c r="F7" s="18" t="s">
        <v>90</v>
      </c>
      <c r="G7" s="19" t="s">
        <v>9</v>
      </c>
      <c r="H7" s="32">
        <v>20500</v>
      </c>
      <c r="I7" s="33">
        <v>0</v>
      </c>
      <c r="J7" s="20">
        <f t="shared" si="2"/>
        <v>20500</v>
      </c>
      <c r="K7" s="36"/>
      <c r="L7" s="21">
        <f t="shared" si="1"/>
        <v>0</v>
      </c>
      <c r="M7" s="22"/>
    </row>
    <row r="8" spans="1:13" ht="18" customHeight="1" x14ac:dyDescent="0.3">
      <c r="A8" s="18">
        <v>3</v>
      </c>
      <c r="B8" s="18">
        <f t="shared" si="0"/>
        <v>4</v>
      </c>
      <c r="C8" s="17">
        <v>8806498012943</v>
      </c>
      <c r="D8" s="35" t="s">
        <v>53</v>
      </c>
      <c r="E8" s="35" t="s">
        <v>54</v>
      </c>
      <c r="F8" s="18" t="s">
        <v>91</v>
      </c>
      <c r="G8" s="19" t="s">
        <v>13</v>
      </c>
      <c r="H8" s="32">
        <v>0</v>
      </c>
      <c r="I8" s="33">
        <v>150</v>
      </c>
      <c r="J8" s="20">
        <f t="shared" si="2"/>
        <v>150</v>
      </c>
      <c r="K8" s="36"/>
      <c r="L8" s="21">
        <f t="shared" si="1"/>
        <v>0</v>
      </c>
      <c r="M8" s="22"/>
    </row>
    <row r="9" spans="1:13" ht="18" customHeight="1" x14ac:dyDescent="0.3">
      <c r="A9" s="18">
        <v>3</v>
      </c>
      <c r="B9" s="18">
        <f t="shared" si="0"/>
        <v>5</v>
      </c>
      <c r="C9" s="17">
        <v>8806498013810</v>
      </c>
      <c r="D9" s="35" t="s">
        <v>33</v>
      </c>
      <c r="E9" s="35" t="s">
        <v>34</v>
      </c>
      <c r="F9" s="18" t="s">
        <v>92</v>
      </c>
      <c r="G9" s="19" t="s">
        <v>10</v>
      </c>
      <c r="H9" s="32">
        <v>2925</v>
      </c>
      <c r="I9" s="33">
        <v>700</v>
      </c>
      <c r="J9" s="20">
        <f t="shared" si="2"/>
        <v>3625</v>
      </c>
      <c r="K9" s="36"/>
      <c r="L9" s="21">
        <f t="shared" si="1"/>
        <v>0</v>
      </c>
      <c r="M9" s="22"/>
    </row>
    <row r="10" spans="1:13" ht="18" customHeight="1" x14ac:dyDescent="0.3">
      <c r="A10" s="18">
        <v>3</v>
      </c>
      <c r="B10" s="18">
        <f t="shared" si="0"/>
        <v>6</v>
      </c>
      <c r="C10" s="17">
        <v>8806498014718</v>
      </c>
      <c r="D10" s="35" t="s">
        <v>31</v>
      </c>
      <c r="E10" s="35" t="s">
        <v>32</v>
      </c>
      <c r="F10" s="18" t="s">
        <v>93</v>
      </c>
      <c r="G10" s="19" t="s">
        <v>8</v>
      </c>
      <c r="H10" s="32">
        <v>8800</v>
      </c>
      <c r="I10" s="33">
        <v>15500</v>
      </c>
      <c r="J10" s="20">
        <f t="shared" si="2"/>
        <v>24300</v>
      </c>
      <c r="K10" s="36"/>
      <c r="L10" s="21">
        <f t="shared" si="1"/>
        <v>0</v>
      </c>
      <c r="M10" s="22"/>
    </row>
    <row r="11" spans="1:13" ht="18" customHeight="1" x14ac:dyDescent="0.3">
      <c r="A11" s="18">
        <v>3</v>
      </c>
      <c r="B11" s="18">
        <f t="shared" si="0"/>
        <v>7</v>
      </c>
      <c r="C11" s="17">
        <v>8806505004817</v>
      </c>
      <c r="D11" s="35" t="s">
        <v>35</v>
      </c>
      <c r="E11" s="35" t="s">
        <v>36</v>
      </c>
      <c r="F11" s="18" t="s">
        <v>94</v>
      </c>
      <c r="G11" s="19" t="s">
        <v>95</v>
      </c>
      <c r="H11" s="32">
        <v>12000</v>
      </c>
      <c r="I11" s="33">
        <v>17000</v>
      </c>
      <c r="J11" s="20">
        <f t="shared" si="2"/>
        <v>29000</v>
      </c>
      <c r="K11" s="36"/>
      <c r="L11" s="21">
        <f t="shared" si="1"/>
        <v>0</v>
      </c>
      <c r="M11" s="22"/>
    </row>
    <row r="12" spans="1:13" ht="18" customHeight="1" x14ac:dyDescent="0.3">
      <c r="A12" s="18">
        <v>3</v>
      </c>
      <c r="B12" s="18">
        <f t="shared" si="0"/>
        <v>8</v>
      </c>
      <c r="C12" s="17">
        <v>8806531010318</v>
      </c>
      <c r="D12" s="35" t="s">
        <v>77</v>
      </c>
      <c r="E12" s="35" t="s">
        <v>78</v>
      </c>
      <c r="F12" s="18" t="s">
        <v>96</v>
      </c>
      <c r="G12" s="19" t="s">
        <v>97</v>
      </c>
      <c r="H12" s="32">
        <v>2350</v>
      </c>
      <c r="I12" s="33">
        <v>13550</v>
      </c>
      <c r="J12" s="20">
        <f t="shared" si="2"/>
        <v>15900</v>
      </c>
      <c r="K12" s="36"/>
      <c r="L12" s="21">
        <f t="shared" si="1"/>
        <v>0</v>
      </c>
      <c r="M12" s="22"/>
    </row>
    <row r="13" spans="1:13" ht="18" customHeight="1" x14ac:dyDescent="0.3">
      <c r="A13" s="18">
        <v>3</v>
      </c>
      <c r="B13" s="18">
        <f t="shared" si="0"/>
        <v>9</v>
      </c>
      <c r="C13" s="17">
        <v>8806531016815</v>
      </c>
      <c r="D13" s="35" t="s">
        <v>83</v>
      </c>
      <c r="E13" s="35" t="s">
        <v>84</v>
      </c>
      <c r="F13" s="18" t="s">
        <v>98</v>
      </c>
      <c r="G13" s="19" t="s">
        <v>14</v>
      </c>
      <c r="H13" s="32">
        <v>30</v>
      </c>
      <c r="I13" s="33">
        <v>0</v>
      </c>
      <c r="J13" s="20">
        <f t="shared" si="2"/>
        <v>30</v>
      </c>
      <c r="K13" s="36"/>
      <c r="L13" s="21">
        <f t="shared" si="1"/>
        <v>0</v>
      </c>
      <c r="M13" s="22"/>
    </row>
    <row r="14" spans="1:13" ht="18" customHeight="1" x14ac:dyDescent="0.3">
      <c r="A14" s="18">
        <v>3</v>
      </c>
      <c r="B14" s="18">
        <f t="shared" si="0"/>
        <v>10</v>
      </c>
      <c r="C14" s="17">
        <v>8806531036417</v>
      </c>
      <c r="D14" s="35" t="s">
        <v>55</v>
      </c>
      <c r="E14" s="35" t="s">
        <v>56</v>
      </c>
      <c r="F14" s="19" t="s">
        <v>99</v>
      </c>
      <c r="G14" s="19" t="s">
        <v>15</v>
      </c>
      <c r="H14" s="32">
        <v>1200</v>
      </c>
      <c r="I14" s="33">
        <v>2650</v>
      </c>
      <c r="J14" s="20">
        <f t="shared" si="2"/>
        <v>3850</v>
      </c>
      <c r="K14" s="36"/>
      <c r="L14" s="21">
        <f t="shared" si="1"/>
        <v>0</v>
      </c>
      <c r="M14" s="22"/>
    </row>
    <row r="15" spans="1:13" ht="18" customHeight="1" x14ac:dyDescent="0.3">
      <c r="A15" s="18">
        <v>3</v>
      </c>
      <c r="B15" s="18">
        <f t="shared" si="0"/>
        <v>11</v>
      </c>
      <c r="C15" s="17">
        <v>8806531036516</v>
      </c>
      <c r="D15" s="35" t="s">
        <v>57</v>
      </c>
      <c r="E15" s="35" t="s">
        <v>58</v>
      </c>
      <c r="F15" s="19" t="s">
        <v>100</v>
      </c>
      <c r="G15" s="19" t="s">
        <v>12</v>
      </c>
      <c r="H15" s="32">
        <v>9920</v>
      </c>
      <c r="I15" s="33">
        <v>10900</v>
      </c>
      <c r="J15" s="20">
        <f t="shared" si="2"/>
        <v>20820</v>
      </c>
      <c r="K15" s="36"/>
      <c r="L15" s="21">
        <f t="shared" si="1"/>
        <v>0</v>
      </c>
      <c r="M15" s="22"/>
    </row>
    <row r="16" spans="1:13" ht="18" customHeight="1" x14ac:dyDescent="0.3">
      <c r="A16" s="18">
        <v>3</v>
      </c>
      <c r="B16" s="18">
        <f t="shared" si="0"/>
        <v>12</v>
      </c>
      <c r="C16" s="17">
        <v>8806531038411</v>
      </c>
      <c r="D16" s="35" t="s">
        <v>81</v>
      </c>
      <c r="E16" s="35" t="s">
        <v>82</v>
      </c>
      <c r="F16" s="18" t="s">
        <v>101</v>
      </c>
      <c r="G16" s="19" t="s">
        <v>7</v>
      </c>
      <c r="H16" s="32">
        <v>2550</v>
      </c>
      <c r="I16" s="33">
        <v>270</v>
      </c>
      <c r="J16" s="20">
        <f t="shared" si="2"/>
        <v>2820</v>
      </c>
      <c r="K16" s="36"/>
      <c r="L16" s="21">
        <f t="shared" si="1"/>
        <v>0</v>
      </c>
      <c r="M16" s="22"/>
    </row>
    <row r="17" spans="1:13" ht="18" customHeight="1" x14ac:dyDescent="0.3">
      <c r="A17" s="18">
        <v>3</v>
      </c>
      <c r="B17" s="18">
        <f t="shared" si="0"/>
        <v>13</v>
      </c>
      <c r="C17" s="17">
        <v>8806531038510</v>
      </c>
      <c r="D17" s="35" t="s">
        <v>79</v>
      </c>
      <c r="E17" s="35" t="s">
        <v>80</v>
      </c>
      <c r="F17" s="18" t="s">
        <v>102</v>
      </c>
      <c r="G17" s="19" t="s">
        <v>6</v>
      </c>
      <c r="H17" s="32">
        <v>1500</v>
      </c>
      <c r="I17" s="33">
        <v>180</v>
      </c>
      <c r="J17" s="20">
        <f t="shared" si="2"/>
        <v>1680</v>
      </c>
      <c r="K17" s="36"/>
      <c r="L17" s="21">
        <f t="shared" si="1"/>
        <v>0</v>
      </c>
      <c r="M17" s="22"/>
    </row>
    <row r="18" spans="1:13" ht="18" customHeight="1" x14ac:dyDescent="0.3">
      <c r="A18" s="18">
        <v>3</v>
      </c>
      <c r="B18" s="18">
        <f t="shared" si="0"/>
        <v>14</v>
      </c>
      <c r="C18" s="17">
        <v>8806533010712</v>
      </c>
      <c r="D18" s="35" t="s">
        <v>73</v>
      </c>
      <c r="E18" s="35" t="s">
        <v>74</v>
      </c>
      <c r="F18" s="18" t="s">
        <v>103</v>
      </c>
      <c r="G18" s="19" t="s">
        <v>30</v>
      </c>
      <c r="H18" s="32">
        <v>645</v>
      </c>
      <c r="I18" s="33">
        <v>29425</v>
      </c>
      <c r="J18" s="20">
        <f t="shared" si="2"/>
        <v>30070</v>
      </c>
      <c r="K18" s="36"/>
      <c r="L18" s="21">
        <f t="shared" si="1"/>
        <v>0</v>
      </c>
      <c r="M18" s="22"/>
    </row>
    <row r="19" spans="1:13" ht="18" customHeight="1" x14ac:dyDescent="0.3">
      <c r="A19" s="18">
        <v>3</v>
      </c>
      <c r="B19" s="18">
        <f t="shared" si="0"/>
        <v>15</v>
      </c>
      <c r="C19" s="17">
        <v>8806533010811</v>
      </c>
      <c r="D19" s="35" t="s">
        <v>75</v>
      </c>
      <c r="E19" s="35" t="s">
        <v>76</v>
      </c>
      <c r="F19" s="18" t="s">
        <v>104</v>
      </c>
      <c r="G19" s="19" t="s">
        <v>11</v>
      </c>
      <c r="H19" s="32">
        <v>4800</v>
      </c>
      <c r="I19" s="33">
        <v>4000</v>
      </c>
      <c r="J19" s="20">
        <f t="shared" si="2"/>
        <v>8800</v>
      </c>
      <c r="K19" s="36"/>
      <c r="L19" s="21">
        <f t="shared" si="1"/>
        <v>0</v>
      </c>
      <c r="M19" s="22"/>
    </row>
    <row r="20" spans="1:13" ht="18" customHeight="1" x14ac:dyDescent="0.3">
      <c r="A20" s="18">
        <v>3</v>
      </c>
      <c r="B20" s="18">
        <f t="shared" si="0"/>
        <v>16</v>
      </c>
      <c r="C20" s="17">
        <v>8806578015017</v>
      </c>
      <c r="D20" s="35" t="s">
        <v>71</v>
      </c>
      <c r="E20" s="35" t="s">
        <v>72</v>
      </c>
      <c r="F20" s="18" t="s">
        <v>105</v>
      </c>
      <c r="G20" s="19" t="s">
        <v>9</v>
      </c>
      <c r="H20" s="32">
        <v>0</v>
      </c>
      <c r="I20" s="33">
        <v>15500</v>
      </c>
      <c r="J20" s="20">
        <f t="shared" si="2"/>
        <v>15500</v>
      </c>
      <c r="K20" s="36"/>
      <c r="L20" s="21">
        <f t="shared" si="1"/>
        <v>0</v>
      </c>
      <c r="M20" s="22"/>
    </row>
    <row r="21" spans="1:13" ht="18" customHeight="1" x14ac:dyDescent="0.3">
      <c r="A21" s="18">
        <v>3</v>
      </c>
      <c r="B21" s="18">
        <f t="shared" si="0"/>
        <v>17</v>
      </c>
      <c r="C21" s="17">
        <v>8806578022732</v>
      </c>
      <c r="D21" s="35" t="s">
        <v>37</v>
      </c>
      <c r="E21" s="35" t="s">
        <v>38</v>
      </c>
      <c r="F21" s="18" t="s">
        <v>106</v>
      </c>
      <c r="G21" s="19" t="s">
        <v>107</v>
      </c>
      <c r="H21" s="32">
        <v>21500</v>
      </c>
      <c r="I21" s="33">
        <v>16700</v>
      </c>
      <c r="J21" s="20">
        <f t="shared" si="2"/>
        <v>38200</v>
      </c>
      <c r="K21" s="36"/>
      <c r="L21" s="21">
        <f t="shared" si="1"/>
        <v>0</v>
      </c>
      <c r="M21" s="22"/>
    </row>
    <row r="22" spans="1:13" ht="18" customHeight="1" x14ac:dyDescent="0.3">
      <c r="A22" s="18">
        <v>3</v>
      </c>
      <c r="B22" s="18">
        <f t="shared" si="0"/>
        <v>18</v>
      </c>
      <c r="C22" s="17">
        <v>8806578022831</v>
      </c>
      <c r="D22" s="35" t="s">
        <v>39</v>
      </c>
      <c r="E22" s="35" t="s">
        <v>40</v>
      </c>
      <c r="F22" s="18" t="s">
        <v>108</v>
      </c>
      <c r="G22" s="19" t="s">
        <v>109</v>
      </c>
      <c r="H22" s="32">
        <v>7440</v>
      </c>
      <c r="I22" s="33">
        <v>16500</v>
      </c>
      <c r="J22" s="20">
        <f t="shared" si="2"/>
        <v>23940</v>
      </c>
      <c r="K22" s="36"/>
      <c r="L22" s="21">
        <f t="shared" si="1"/>
        <v>0</v>
      </c>
      <c r="M22" s="22"/>
    </row>
    <row r="23" spans="1:13" ht="18" customHeight="1" x14ac:dyDescent="0.3">
      <c r="A23" s="18">
        <v>3</v>
      </c>
      <c r="B23" s="18">
        <f t="shared" si="0"/>
        <v>19</v>
      </c>
      <c r="C23" s="17">
        <v>8806578052111</v>
      </c>
      <c r="D23" s="35" t="s">
        <v>65</v>
      </c>
      <c r="E23" s="35" t="s">
        <v>66</v>
      </c>
      <c r="F23" s="18" t="s">
        <v>110</v>
      </c>
      <c r="G23" s="19" t="s">
        <v>5</v>
      </c>
      <c r="H23" s="32">
        <v>0</v>
      </c>
      <c r="I23" s="33">
        <v>8700</v>
      </c>
      <c r="J23" s="20">
        <f t="shared" si="2"/>
        <v>8700</v>
      </c>
      <c r="K23" s="36"/>
      <c r="L23" s="21">
        <f t="shared" si="1"/>
        <v>0</v>
      </c>
      <c r="M23" s="22"/>
    </row>
    <row r="24" spans="1:13" ht="18" customHeight="1" x14ac:dyDescent="0.3">
      <c r="A24" s="18">
        <v>3</v>
      </c>
      <c r="B24" s="18">
        <f t="shared" si="0"/>
        <v>20</v>
      </c>
      <c r="C24" s="17">
        <v>8806599009910</v>
      </c>
      <c r="D24" s="35" t="s">
        <v>41</v>
      </c>
      <c r="E24" s="35" t="s">
        <v>42</v>
      </c>
      <c r="F24" s="18" t="s">
        <v>111</v>
      </c>
      <c r="G24" s="19" t="s">
        <v>112</v>
      </c>
      <c r="H24" s="32">
        <v>240</v>
      </c>
      <c r="I24" s="33">
        <v>645</v>
      </c>
      <c r="J24" s="20">
        <f t="shared" si="2"/>
        <v>885</v>
      </c>
      <c r="K24" s="36"/>
      <c r="L24" s="21">
        <f t="shared" si="1"/>
        <v>0</v>
      </c>
      <c r="M24" s="22"/>
    </row>
    <row r="25" spans="1:13" ht="18" customHeight="1" x14ac:dyDescent="0.3">
      <c r="A25" s="18">
        <v>3</v>
      </c>
      <c r="B25" s="18">
        <f t="shared" si="0"/>
        <v>21</v>
      </c>
      <c r="C25" s="17">
        <v>8806599010114</v>
      </c>
      <c r="D25" s="35" t="s">
        <v>47</v>
      </c>
      <c r="E25" s="35" t="s">
        <v>48</v>
      </c>
      <c r="F25" s="18" t="s">
        <v>113</v>
      </c>
      <c r="G25" s="19" t="s">
        <v>114</v>
      </c>
      <c r="H25" s="32">
        <v>1100</v>
      </c>
      <c r="I25" s="33">
        <v>1600</v>
      </c>
      <c r="J25" s="20">
        <f t="shared" si="2"/>
        <v>2700</v>
      </c>
      <c r="K25" s="36"/>
      <c r="L25" s="21">
        <f t="shared" si="1"/>
        <v>0</v>
      </c>
      <c r="M25" s="22"/>
    </row>
    <row r="26" spans="1:13" ht="18" customHeight="1" x14ac:dyDescent="0.3">
      <c r="A26" s="18">
        <v>3</v>
      </c>
      <c r="B26" s="18">
        <f t="shared" si="0"/>
        <v>22</v>
      </c>
      <c r="C26" s="17">
        <v>8806599010213</v>
      </c>
      <c r="D26" s="35" t="s">
        <v>45</v>
      </c>
      <c r="E26" s="35" t="s">
        <v>46</v>
      </c>
      <c r="F26" s="18" t="s">
        <v>115</v>
      </c>
      <c r="G26" s="19" t="s">
        <v>116</v>
      </c>
      <c r="H26" s="32">
        <v>2050</v>
      </c>
      <c r="I26" s="33">
        <v>2900</v>
      </c>
      <c r="J26" s="20">
        <f t="shared" si="2"/>
        <v>4950</v>
      </c>
      <c r="K26" s="36"/>
      <c r="L26" s="21">
        <f t="shared" si="1"/>
        <v>0</v>
      </c>
      <c r="M26" s="22"/>
    </row>
    <row r="27" spans="1:13" ht="18" customHeight="1" x14ac:dyDescent="0.3">
      <c r="A27" s="18">
        <v>3</v>
      </c>
      <c r="B27" s="18">
        <f t="shared" si="0"/>
        <v>23</v>
      </c>
      <c r="C27" s="17">
        <v>8806599010312</v>
      </c>
      <c r="D27" s="35" t="s">
        <v>43</v>
      </c>
      <c r="E27" s="35" t="s">
        <v>44</v>
      </c>
      <c r="F27" s="18" t="s">
        <v>117</v>
      </c>
      <c r="G27" s="19" t="s">
        <v>118</v>
      </c>
      <c r="H27" s="32">
        <v>2400</v>
      </c>
      <c r="I27" s="33">
        <v>2500</v>
      </c>
      <c r="J27" s="20">
        <f t="shared" si="2"/>
        <v>4900</v>
      </c>
      <c r="K27" s="36"/>
      <c r="L27" s="21">
        <f t="shared" si="1"/>
        <v>0</v>
      </c>
      <c r="M27" s="22"/>
    </row>
    <row r="28" spans="1:13" ht="18" customHeight="1" x14ac:dyDescent="0.3">
      <c r="A28" s="18">
        <v>3</v>
      </c>
      <c r="B28" s="18">
        <f t="shared" si="0"/>
        <v>24</v>
      </c>
      <c r="C28" s="17">
        <v>8806649001215</v>
      </c>
      <c r="D28" s="35" t="s">
        <v>59</v>
      </c>
      <c r="E28" s="35" t="s">
        <v>60</v>
      </c>
      <c r="F28" s="18" t="s">
        <v>119</v>
      </c>
      <c r="G28" s="19" t="s">
        <v>4</v>
      </c>
      <c r="H28" s="32">
        <v>35000</v>
      </c>
      <c r="I28" s="33">
        <v>31300</v>
      </c>
      <c r="J28" s="20">
        <f t="shared" si="2"/>
        <v>66300</v>
      </c>
      <c r="K28" s="36"/>
      <c r="L28" s="21">
        <f t="shared" si="1"/>
        <v>0</v>
      </c>
      <c r="M28" s="22"/>
    </row>
    <row r="29" spans="1:13" ht="18" customHeight="1" x14ac:dyDescent="0.3">
      <c r="A29" s="18">
        <v>3</v>
      </c>
      <c r="B29" s="18">
        <f t="shared" si="0"/>
        <v>25</v>
      </c>
      <c r="C29" s="17">
        <v>8806780001105</v>
      </c>
      <c r="D29" s="35" t="s">
        <v>67</v>
      </c>
      <c r="E29" s="35" t="s">
        <v>68</v>
      </c>
      <c r="F29" s="18" t="s">
        <v>120</v>
      </c>
      <c r="G29" s="19" t="s">
        <v>5</v>
      </c>
      <c r="H29" s="32">
        <v>990</v>
      </c>
      <c r="I29" s="33">
        <v>1080</v>
      </c>
      <c r="J29" s="20">
        <f t="shared" si="2"/>
        <v>2070</v>
      </c>
      <c r="K29" s="36"/>
      <c r="L29" s="21">
        <f t="shared" si="1"/>
        <v>0</v>
      </c>
      <c r="M29" s="22"/>
    </row>
    <row r="30" spans="1:13" ht="18" customHeight="1" x14ac:dyDescent="0.3">
      <c r="A30" s="18">
        <v>3</v>
      </c>
      <c r="B30" s="18">
        <f t="shared" si="0"/>
        <v>26</v>
      </c>
      <c r="C30" s="17">
        <v>8806780001808</v>
      </c>
      <c r="D30" s="35" t="s">
        <v>61</v>
      </c>
      <c r="E30" s="35" t="s">
        <v>62</v>
      </c>
      <c r="F30" s="18" t="s">
        <v>121</v>
      </c>
      <c r="G30" s="19" t="s">
        <v>122</v>
      </c>
      <c r="H30" s="32">
        <v>13440</v>
      </c>
      <c r="I30" s="33">
        <v>18144</v>
      </c>
      <c r="J30" s="20">
        <f t="shared" si="2"/>
        <v>31584</v>
      </c>
      <c r="K30" s="36"/>
      <c r="L30" s="21">
        <f t="shared" si="1"/>
        <v>0</v>
      </c>
      <c r="M30" s="22"/>
    </row>
    <row r="31" spans="1:13" ht="18" customHeight="1" x14ac:dyDescent="0.3">
      <c r="A31" s="18">
        <v>3</v>
      </c>
      <c r="B31" s="18">
        <f t="shared" si="0"/>
        <v>27</v>
      </c>
      <c r="C31" s="17">
        <v>8806780001907</v>
      </c>
      <c r="D31" s="35" t="s">
        <v>63</v>
      </c>
      <c r="E31" s="35" t="s">
        <v>64</v>
      </c>
      <c r="F31" s="18" t="s">
        <v>123</v>
      </c>
      <c r="G31" s="19" t="s">
        <v>124</v>
      </c>
      <c r="H31" s="32">
        <v>7224</v>
      </c>
      <c r="I31" s="33">
        <v>11200</v>
      </c>
      <c r="J31" s="20">
        <f t="shared" si="2"/>
        <v>18424</v>
      </c>
      <c r="K31" s="36"/>
      <c r="L31" s="21">
        <f t="shared" si="1"/>
        <v>0</v>
      </c>
      <c r="M31" s="22"/>
    </row>
    <row r="32" spans="1:13" ht="18" customHeight="1" x14ac:dyDescent="0.3">
      <c r="A32" s="18">
        <v>3</v>
      </c>
      <c r="B32" s="18">
        <f t="shared" si="0"/>
        <v>28</v>
      </c>
      <c r="C32" s="17">
        <v>8806780002119</v>
      </c>
      <c r="D32" s="35" t="s">
        <v>69</v>
      </c>
      <c r="E32" s="35" t="s">
        <v>70</v>
      </c>
      <c r="F32" s="18" t="s">
        <v>125</v>
      </c>
      <c r="G32" s="19" t="s">
        <v>126</v>
      </c>
      <c r="H32" s="32">
        <v>2352</v>
      </c>
      <c r="I32" s="33">
        <v>2128</v>
      </c>
      <c r="J32" s="20">
        <f t="shared" si="2"/>
        <v>4480</v>
      </c>
      <c r="K32" s="36"/>
      <c r="L32" s="21">
        <f t="shared" si="1"/>
        <v>0</v>
      </c>
      <c r="M32" s="22"/>
    </row>
    <row r="33" spans="1:13" ht="18" customHeight="1" thickBot="1" x14ac:dyDescent="0.35">
      <c r="A33" s="23"/>
      <c r="B33" s="24"/>
      <c r="C33" s="23"/>
      <c r="D33" s="41"/>
      <c r="E33" s="25"/>
      <c r="F33" s="25"/>
      <c r="G33" s="25"/>
      <c r="H33" s="26"/>
      <c r="I33" s="27"/>
      <c r="J33" s="28" t="s">
        <v>25</v>
      </c>
      <c r="K33" s="29"/>
      <c r="L33" s="30">
        <f>SUBTOTAL(9,L5:L32)</f>
        <v>0</v>
      </c>
      <c r="M33" s="31"/>
    </row>
  </sheetData>
  <sheetProtection selectLockedCells="1"/>
  <autoFilter ref="A4:M32" xr:uid="{00000000-0009-0000-0000-000000000000}"/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3그룹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김동휘</cp:lastModifiedBy>
  <cp:lastPrinted>2023-01-25T07:14:55Z</cp:lastPrinted>
  <dcterms:created xsi:type="dcterms:W3CDTF">2020-08-20T01:15:42Z</dcterms:created>
  <dcterms:modified xsi:type="dcterms:W3CDTF">2026-05-12T07:57:53Z</dcterms:modified>
</cp:coreProperties>
</file>